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MM-D2024\Desktop\F6D\"/>
    </mc:Choice>
  </mc:AlternateContent>
  <xr:revisionPtr revIDLastSave="0" documentId="13_ncr:1_{455169EC-C591-48BF-8FB8-737D7AE24D46}" xr6:coauthVersionLast="47" xr6:coauthVersionMax="47" xr10:uidLastSave="{00000000-0000-0000-0000-000000000000}"/>
  <bookViews>
    <workbookView xWindow="-120" yWindow="-120" windowWidth="29040" windowHeight="15840" xr2:uid="{8F941E65-B3B1-46F0-B13C-1C4EC14DA668}"/>
  </bookViews>
  <sheets>
    <sheet name="年度支出" sheetId="6" r:id="rId1"/>
    <sheet name="台北訓練中心" sheetId="4" r:id="rId2"/>
    <sheet name="台中訓練中心" sheetId="5" r:id="rId3"/>
    <sheet name="各項支出" sheetId="7" r:id="rId4"/>
  </sheets>
  <definedNames>
    <definedName name="anscount" hidden="1">1</definedName>
    <definedName name="資料處支出">年度支出!$A$4:$C$10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4" l="1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F4" i="5"/>
  <c r="F5" i="5"/>
  <c r="F6" i="5"/>
  <c r="F7" i="5"/>
  <c r="F8" i="5"/>
  <c r="F9" i="5"/>
  <c r="F10" i="5"/>
  <c r="F11" i="5"/>
  <c r="F12" i="5"/>
  <c r="F13" i="5"/>
  <c r="F14" i="5"/>
  <c r="F15" i="5"/>
  <c r="E5" i="5"/>
  <c r="E6" i="5"/>
  <c r="E7" i="5"/>
  <c r="E8" i="5"/>
  <c r="E9" i="5"/>
  <c r="E10" i="5"/>
  <c r="E11" i="5"/>
  <c r="E12" i="5"/>
  <c r="E13" i="5"/>
  <c r="E14" i="5"/>
  <c r="E15" i="5"/>
  <c r="E4" i="5"/>
  <c r="D4" i="5"/>
  <c r="D5" i="5"/>
  <c r="D6" i="5"/>
  <c r="D7" i="5"/>
  <c r="D8" i="5"/>
  <c r="D9" i="5"/>
  <c r="D10" i="5"/>
  <c r="D11" i="5"/>
  <c r="D12" i="5"/>
  <c r="D13" i="5"/>
  <c r="D14" i="5"/>
  <c r="D15" i="5"/>
  <c r="D4" i="4"/>
  <c r="D5" i="4"/>
  <c r="D6" i="4"/>
  <c r="D7" i="4"/>
  <c r="D8" i="4"/>
  <c r="D9" i="4"/>
  <c r="D10" i="4"/>
  <c r="D11" i="4"/>
  <c r="D12" i="4"/>
  <c r="D13" i="4"/>
  <c r="D14" i="4"/>
  <c r="D15" i="4"/>
</calcChain>
</file>

<file path=xl/sharedStrings.xml><?xml version="1.0" encoding="utf-8"?>
<sst xmlns="http://schemas.openxmlformats.org/spreadsheetml/2006/main" count="70" uniqueCount="48">
  <si>
    <t>2019年度預算表</t>
    <phoneticPr fontId="3" type="noConversion"/>
  </si>
  <si>
    <t>科目</t>
  </si>
  <si>
    <t>預算</t>
  </si>
  <si>
    <t>實際支出</t>
  </si>
  <si>
    <t>差額</t>
  </si>
  <si>
    <t>累加預算</t>
    <phoneticPr fontId="3" type="noConversion"/>
  </si>
  <si>
    <t>累加實際支出</t>
    <phoneticPr fontId="3" type="noConversion"/>
  </si>
  <si>
    <t>各科目預算佔總預算的百分比</t>
    <phoneticPr fontId="6" type="noConversion"/>
  </si>
  <si>
    <t>各科目實際支出佔總實際支出的百分比</t>
    <phoneticPr fontId="6" type="noConversion"/>
  </si>
  <si>
    <t>租金</t>
  </si>
  <si>
    <t>網路費</t>
    <phoneticPr fontId="3" type="noConversion"/>
  </si>
  <si>
    <t>水費</t>
  </si>
  <si>
    <t>電費</t>
  </si>
  <si>
    <t>電話費</t>
    <phoneticPr fontId="3" type="noConversion"/>
  </si>
  <si>
    <t>瓦斯費</t>
    <phoneticPr fontId="3" type="noConversion"/>
  </si>
  <si>
    <t>行動電話費</t>
    <phoneticPr fontId="3" type="noConversion"/>
  </si>
  <si>
    <t>辦公文具</t>
  </si>
  <si>
    <t>差旅費</t>
  </si>
  <si>
    <t>福利金支出</t>
  </si>
  <si>
    <t>行政活動費</t>
    <phoneticPr fontId="3" type="noConversion"/>
  </si>
  <si>
    <t>雜費</t>
    <phoneticPr fontId="3" type="noConversion"/>
  </si>
  <si>
    <t>台北教育訓練中心</t>
    <phoneticPr fontId="5" type="noConversion"/>
  </si>
  <si>
    <t>台北資訊處</t>
    <phoneticPr fontId="3" type="noConversion"/>
  </si>
  <si>
    <t>台中資訊處</t>
    <phoneticPr fontId="3" type="noConversion"/>
  </si>
  <si>
    <t>新北資訊處</t>
    <phoneticPr fontId="3" type="noConversion"/>
  </si>
  <si>
    <t>台南資訊處</t>
    <phoneticPr fontId="3" type="noConversion"/>
  </si>
  <si>
    <t>高雄資訊處</t>
    <phoneticPr fontId="3" type="noConversion"/>
  </si>
  <si>
    <t>桃園資訊處</t>
    <phoneticPr fontId="3" type="noConversion"/>
  </si>
  <si>
    <t>單位</t>
    <phoneticPr fontId="3" type="noConversion"/>
  </si>
  <si>
    <t>全泉教育訓練中心</t>
    <phoneticPr fontId="3" type="noConversion"/>
  </si>
  <si>
    <t>資訊處年度支出</t>
    <phoneticPr fontId="3" type="noConversion"/>
  </si>
  <si>
    <t>支出</t>
    <phoneticPr fontId="3" type="noConversion"/>
  </si>
  <si>
    <t>上半年</t>
    <phoneticPr fontId="3" type="noConversion"/>
  </si>
  <si>
    <t>下半年</t>
    <phoneticPr fontId="3" type="noConversion"/>
  </si>
  <si>
    <t>項目</t>
    <phoneticPr fontId="3" type="noConversion"/>
  </si>
  <si>
    <t>薪資</t>
    <phoneticPr fontId="3" type="noConversion"/>
  </si>
  <si>
    <t>營運費用</t>
    <phoneticPr fontId="3" type="noConversion"/>
  </si>
  <si>
    <t>材料費用</t>
    <phoneticPr fontId="3" type="noConversion"/>
  </si>
  <si>
    <t>管銷費用</t>
    <phoneticPr fontId="3" type="noConversion"/>
  </si>
  <si>
    <t>雜項支出</t>
    <phoneticPr fontId="3" type="noConversion"/>
  </si>
  <si>
    <t>各項支出</t>
    <phoneticPr fontId="3" type="noConversion"/>
  </si>
  <si>
    <t>2019年</t>
    <phoneticPr fontId="3" type="noConversion"/>
  </si>
  <si>
    <t>負責人</t>
    <phoneticPr fontId="3" type="noConversion"/>
  </si>
  <si>
    <t>李美心</t>
    <phoneticPr fontId="3" type="noConversion"/>
  </si>
  <si>
    <t>邱世賢</t>
    <phoneticPr fontId="3" type="noConversion"/>
  </si>
  <si>
    <t>江義德</t>
    <phoneticPr fontId="3" type="noConversion"/>
  </si>
  <si>
    <t>林誠豐</t>
    <phoneticPr fontId="3" type="noConversion"/>
  </si>
  <si>
    <t>沈明倫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</si>
</sst>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$&quot;#,##0"/>
    <numFmt numFmtId="177" formatCode="&quot;$&quot;#,##0.00"/>
    <numFmt numFmtId="178" formatCode="&quot;$&quot;#,##0_);[Red]\(&quot;$&quot;#,##0\)"/>
  </numFmts>
  <fonts count="10">
    <font>
      <sz val="12"/>
      <name val="新細明體"/>
      <family val="1"/>
      <charset val="136"/>
    </font>
    <font>
      <sz val="11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9"/>
      <name val="新細明體"/>
      <family val="1"/>
      <charset val="136"/>
    </font>
    <font>
      <sz val="11"/>
      <name val="微軟正黑體"/>
      <family val="2"/>
      <charset val="136"/>
    </font>
    <font>
      <sz val="9"/>
      <name val="細明體"/>
      <family val="3"/>
      <charset val="136"/>
    </font>
    <font>
      <sz val="12"/>
      <name val="Arial"/>
      <family val="2"/>
    </font>
    <font>
      <sz val="16"/>
      <name val="微軟正黑體"/>
      <family val="2"/>
      <charset val="136"/>
    </font>
    <font>
      <sz val="11"/>
      <name val="Arial Unicode MS"/>
      <family val="2"/>
      <charset val="136"/>
    </font>
    <font>
      <b/>
      <sz val="14"/>
      <color theme="9" tint="-0.499984740745262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77" fontId="7" fillId="0" borderId="0" xfId="0" applyNumberFormat="1" applyFont="1"/>
    <xf numFmtId="177" fontId="4" fillId="0" borderId="0" xfId="0" applyNumberFormat="1" applyFont="1"/>
    <xf numFmtId="0" fontId="4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178" fontId="2" fillId="0" borderId="0" xfId="0" applyNumberFormat="1" applyFont="1"/>
    <xf numFmtId="176" fontId="4" fillId="0" borderId="0" xfId="0" applyNumberFormat="1" applyFont="1"/>
    <xf numFmtId="0" fontId="9" fillId="0" borderId="0" xfId="0" applyFont="1"/>
    <xf numFmtId="10" fontId="4" fillId="0" borderId="0" xfId="1" applyNumberFormat="1" applyFont="1" applyAlignment="1">
      <alignment vertical="center"/>
    </xf>
    <xf numFmtId="0" fontId="4" fillId="0" borderId="0" xfId="0" applyFont="1" applyAlignment="1">
      <alignment wrapText="1"/>
    </xf>
  </cellXfs>
  <cellStyles count="2">
    <cellStyle name="一般" xfId="0" builtinId="0"/>
    <cellStyle name="百分比" xfId="1" builtinId="5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4" formatCode="0.00%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4" formatCode="0.00%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6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6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6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7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4" formatCode="0.00%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4" formatCode="0.00%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6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6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6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numFmt numFmtId="177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軟正黑體"/>
        <family val="2"/>
        <charset val="136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年度支出!$A$1</c:f>
          <c:strCache>
            <c:ptCount val="1"/>
            <c:pt idx="0">
              <c:v>資訊處年度支出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年度支出!$B$4</c:f>
              <c:strCache>
                <c:ptCount val="1"/>
                <c:pt idx="0">
                  <c:v>上半年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77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tint val="77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tint val="77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tint val="77000"/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年度支出!$A$5:$A$10</c:f>
              <c:strCache>
                <c:ptCount val="6"/>
                <c:pt idx="0">
                  <c:v>台北資訊處</c:v>
                </c:pt>
                <c:pt idx="1">
                  <c:v>新北資訊處</c:v>
                </c:pt>
                <c:pt idx="2">
                  <c:v>桃園資訊處</c:v>
                </c:pt>
                <c:pt idx="3">
                  <c:v>台中資訊處</c:v>
                </c:pt>
                <c:pt idx="4">
                  <c:v>台南資訊處</c:v>
                </c:pt>
                <c:pt idx="5">
                  <c:v>高雄資訊處</c:v>
                </c:pt>
              </c:strCache>
            </c:strRef>
          </c:cat>
          <c:val>
            <c:numRef>
              <c:f>年度支出!$B$5:$B$10</c:f>
              <c:numCache>
                <c:formatCode>"$"#,##0_);[Red]\("$"#,##0\)</c:formatCode>
                <c:ptCount val="6"/>
                <c:pt idx="0">
                  <c:v>5288127</c:v>
                </c:pt>
                <c:pt idx="1">
                  <c:v>5480251</c:v>
                </c:pt>
                <c:pt idx="2">
                  <c:v>3431832</c:v>
                </c:pt>
                <c:pt idx="3">
                  <c:v>3072965</c:v>
                </c:pt>
                <c:pt idx="4">
                  <c:v>2961500</c:v>
                </c:pt>
                <c:pt idx="5">
                  <c:v>3871182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54-4D6E-9DA8-9D3066787420}"/>
            </c:ext>
          </c:extLst>
        </c:ser>
        <c:ser>
          <c:idx val="1"/>
          <c:order val="1"/>
          <c:tx>
            <c:strRef>
              <c:f>年度支出!$C$4</c:f>
              <c:strCache>
                <c:ptCount val="1"/>
                <c:pt idx="0">
                  <c:v>下半年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76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shade val="76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shade val="76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76000"/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年度支出!$A$5:$A$10</c:f>
              <c:strCache>
                <c:ptCount val="6"/>
                <c:pt idx="0">
                  <c:v>台北資訊處</c:v>
                </c:pt>
                <c:pt idx="1">
                  <c:v>新北資訊處</c:v>
                </c:pt>
                <c:pt idx="2">
                  <c:v>桃園資訊處</c:v>
                </c:pt>
                <c:pt idx="3">
                  <c:v>台中資訊處</c:v>
                </c:pt>
                <c:pt idx="4">
                  <c:v>台南資訊處</c:v>
                </c:pt>
                <c:pt idx="5">
                  <c:v>高雄資訊處</c:v>
                </c:pt>
              </c:strCache>
            </c:strRef>
          </c:cat>
          <c:val>
            <c:numRef>
              <c:f>年度支出!$C$5:$C$10</c:f>
              <c:numCache>
                <c:formatCode>"$"#,##0_);[Red]\("$"#,##0\)</c:formatCode>
                <c:ptCount val="6"/>
                <c:pt idx="0">
                  <c:v>4326650</c:v>
                </c:pt>
                <c:pt idx="1">
                  <c:v>3082642</c:v>
                </c:pt>
                <c:pt idx="2">
                  <c:v>2807864</c:v>
                </c:pt>
                <c:pt idx="3">
                  <c:v>4243619</c:v>
                </c:pt>
                <c:pt idx="4">
                  <c:v>2845364</c:v>
                </c:pt>
                <c:pt idx="5">
                  <c:v>2580789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54-4D6E-9DA8-9D3066787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56654735"/>
        <c:axId val="109629791"/>
      </c:barChart>
      <c:catAx>
        <c:axId val="17566547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09629791"/>
        <c:crosses val="autoZero"/>
        <c:auto val="1"/>
        <c:lblAlgn val="ctr"/>
        <c:lblOffset val="100"/>
        <c:noMultiLvlLbl val="0"/>
      </c:catAx>
      <c:valAx>
        <c:axId val="10962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756654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台中訓練中心!$C$3</c:f>
              <c:strCache>
                <c:ptCount val="1"/>
                <c:pt idx="0">
                  <c:v>實際支出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台中訓練中心!$A$4:$A$15</c:f>
              <c:strCache>
                <c:ptCount val="12"/>
                <c:pt idx="0">
                  <c:v>租金</c:v>
                </c:pt>
                <c:pt idx="1">
                  <c:v>網路費</c:v>
                </c:pt>
                <c:pt idx="2">
                  <c:v>水費</c:v>
                </c:pt>
                <c:pt idx="3">
                  <c:v>電費</c:v>
                </c:pt>
                <c:pt idx="4">
                  <c:v>電話費</c:v>
                </c:pt>
                <c:pt idx="5">
                  <c:v>瓦斯費</c:v>
                </c:pt>
                <c:pt idx="6">
                  <c:v>行動電話費</c:v>
                </c:pt>
                <c:pt idx="7">
                  <c:v>辦公文具</c:v>
                </c:pt>
                <c:pt idx="8">
                  <c:v>差旅費</c:v>
                </c:pt>
                <c:pt idx="9">
                  <c:v>福利金支出</c:v>
                </c:pt>
                <c:pt idx="10">
                  <c:v>行政活動費</c:v>
                </c:pt>
                <c:pt idx="11">
                  <c:v>雜費</c:v>
                </c:pt>
              </c:strCache>
            </c:strRef>
          </c:cat>
          <c:val>
            <c:numRef>
              <c:f>台中訓練中心!$C$4:$C$15</c:f>
              <c:numCache>
                <c:formatCode>"$"#,##0</c:formatCode>
                <c:ptCount val="12"/>
                <c:pt idx="0">
                  <c:v>22000</c:v>
                </c:pt>
                <c:pt idx="1">
                  <c:v>948</c:v>
                </c:pt>
                <c:pt idx="2">
                  <c:v>174</c:v>
                </c:pt>
                <c:pt idx="3">
                  <c:v>5874</c:v>
                </c:pt>
                <c:pt idx="4">
                  <c:v>214</c:v>
                </c:pt>
                <c:pt idx="5">
                  <c:v>685</c:v>
                </c:pt>
                <c:pt idx="6">
                  <c:v>3354</c:v>
                </c:pt>
                <c:pt idx="7">
                  <c:v>218</c:v>
                </c:pt>
                <c:pt idx="8">
                  <c:v>7258</c:v>
                </c:pt>
                <c:pt idx="9">
                  <c:v>524</c:v>
                </c:pt>
                <c:pt idx="10">
                  <c:v>1188</c:v>
                </c:pt>
                <c:pt idx="11">
                  <c:v>7258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9B-4537-AB73-3ADA803F7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17764016"/>
        <c:axId val="717765264"/>
        <c:axId val="0"/>
      </c:bar3DChart>
      <c:catAx>
        <c:axId val="71776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717765264"/>
        <c:crosses val="autoZero"/>
        <c:auto val="1"/>
        <c:lblAlgn val="ctr"/>
        <c:lblOffset val="100"/>
        <c:noMultiLvlLbl val="0"/>
      </c:catAx>
      <c:valAx>
        <c:axId val="71776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71776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view3D>
      <c:rotX val="50"/>
      <c:rotY val="0"/>
      <c:depthPercent val="100"/>
      <c:rAngAx val="0"/>
      <c:perspective val="6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各項支出!$B$4</c:f>
              <c:strCache>
                <c:ptCount val="1"/>
                <c:pt idx="0">
                  <c:v>支出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1-B46E-4C47-88BD-85B51EC633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3-B46E-4C47-88BD-85B51EC633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5-B46E-4C47-88BD-85B51EC633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7-B46E-4C47-88BD-85B51EC633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9-B46E-4C47-88BD-85B51EC633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各項支出!$A$5:$A$9</c:f>
              <c:strCache>
                <c:ptCount val="5"/>
                <c:pt idx="0">
                  <c:v>薪資</c:v>
                </c:pt>
                <c:pt idx="1">
                  <c:v>營運費用</c:v>
                </c:pt>
                <c:pt idx="2">
                  <c:v>材料費用</c:v>
                </c:pt>
                <c:pt idx="3">
                  <c:v>管銷費用</c:v>
                </c:pt>
                <c:pt idx="4">
                  <c:v>雜項支出</c:v>
                </c:pt>
              </c:strCache>
            </c:strRef>
          </c:cat>
          <c:val>
            <c:numRef>
              <c:f>各項支出!$B$5:$B$9</c:f>
              <c:numCache>
                <c:formatCode>"$"#,##0</c:formatCode>
                <c:ptCount val="5"/>
                <c:pt idx="0">
                  <c:v>1256701</c:v>
                </c:pt>
                <c:pt idx="1">
                  <c:v>1104413</c:v>
                </c:pt>
                <c:pt idx="2">
                  <c:v>454374</c:v>
                </c:pt>
                <c:pt idx="3">
                  <c:v>540290</c:v>
                </c:pt>
                <c:pt idx="4">
                  <c:v>985745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59-485C-A917-B8BFF0445BB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90486</xdr:colOff>
      <xdr:row>10</xdr:row>
      <xdr:rowOff>109536</xdr:rowOff>
    </xdr:from>
    <xdr:to>
      <xdr:col>5</xdr:col>
      <xdr:colOff>323849</xdr:colOff>
      <xdr:row>24</xdr:row>
      <xdr:rowOff>152399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11E966F8-EC18-43AB-9B75-30397169D8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271462</xdr:colOff>
      <xdr:row>9</xdr:row>
      <xdr:rowOff>0</xdr:rowOff>
    </xdr:from>
    <xdr:to>
      <xdr:col>12</xdr:col>
      <xdr:colOff>309562</xdr:colOff>
      <xdr:row>22</xdr:row>
      <xdr:rowOff>142875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5F116B40-27F7-42C9-9D5C-E1709693AC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</xdr:colOff>
      <xdr:row>9</xdr:row>
      <xdr:rowOff>138112</xdr:rowOff>
    </xdr:from>
    <xdr:to>
      <xdr:col>5</xdr:col>
      <xdr:colOff>623887</xdr:colOff>
      <xdr:row>24</xdr:row>
      <xdr:rowOff>23812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07D1B343-9903-4FFD-8937-788F254981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FDCB35-1936-461B-B02E-98D5D3FC71BD}" name="表格1" displayName="表格1" ref="A3:H15" totalsRowShown="0" headerRowDxfId="3" dataDxfId="22">
  <autoFilter ref="A3:H15" xr:uid="{03229B7D-5631-45EA-9D74-0A9BCC7D27DB}"/>
  <tableColumns count="8">
    <tableColumn id="1" xr3:uid="{FE7E8F69-7785-4727-81FF-A9EB6EF1404A}" name="科目" dataDxfId="21"/>
    <tableColumn id="2" xr3:uid="{0F67538B-A393-4CE1-B9A5-D5219F135468}" name="預算" dataDxfId="20"/>
    <tableColumn id="3" xr3:uid="{87B32926-52DE-4D4A-AA49-D07E1B880A0D}" name="實際支出" dataDxfId="19"/>
    <tableColumn id="4" xr3:uid="{0C370503-A130-40DF-AD3A-F2A7C2CFE650}" name="差額" dataDxfId="18">
      <calculatedColumnFormula>C4-B4</calculatedColumnFormula>
    </tableColumn>
    <tableColumn id="5" xr3:uid="{5B61FE3F-6BF9-4A7D-9B48-38B1429D896B}" name="各科目預算佔總預算的百分比" dataDxfId="17" dataCellStyle="百分比">
      <calculatedColumnFormula>B4/SUM(B$4:B$15)</calculatedColumnFormula>
    </tableColumn>
    <tableColumn id="6" xr3:uid="{5D2070BE-0B3E-4EC2-B32D-E2044AB3E373}" name="各科目實際支出佔總實際支出的百分比" dataDxfId="16" dataCellStyle="百分比">
      <calculatedColumnFormula>C4/SUM(C$4:C$15)</calculatedColumnFormula>
    </tableColumn>
    <tableColumn id="7" xr3:uid="{93EDE964-452B-48F1-A510-024BE01F0929}" name="累加預算" dataDxfId="15"/>
    <tableColumn id="8" xr3:uid="{9768F7A5-FF7B-4952-8438-22735C68BB53}" name="累加實際支出" dataDxfId="14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529C04-EDD8-4E0D-9398-BB948BC077F6}" name="表格2" displayName="表格2" ref="A3:H15" totalsRowShown="0" headerRowDxfId="13" dataDxfId="12">
  <autoFilter ref="A3:H15" xr:uid="{7D9412F2-A252-4DAB-8BD4-4C8BD72D14C1}"/>
  <tableColumns count="8">
    <tableColumn id="1" xr3:uid="{AEB6D4E2-7D41-4D6F-82A0-6A897FAAA171}" name="科目" dataDxfId="11"/>
    <tableColumn id="2" xr3:uid="{DF31FDEA-7E0D-4C4C-8451-6A72381883BB}" name="預算" dataDxfId="10"/>
    <tableColumn id="3" xr3:uid="{C93C9C2B-BD52-4E69-B2B7-D3167A4A541B}" name="實際支出" dataDxfId="9"/>
    <tableColumn id="4" xr3:uid="{5DF96E69-7819-4FEF-ABBD-B3E2ED81A804}" name="差額" dataDxfId="8">
      <calculatedColumnFormula>C4-B4</calculatedColumnFormula>
    </tableColumn>
    <tableColumn id="5" xr3:uid="{69ACF7AA-D8F0-400D-AFE9-015040ED04CB}" name="各科目預算佔總預算的百分比" dataDxfId="7" dataCellStyle="百分比">
      <calculatedColumnFormula>B4/SUM(B$4:B$15)</calculatedColumnFormula>
    </tableColumn>
    <tableColumn id="6" xr3:uid="{146BA292-3D2B-4342-93FB-E1A4A590FB1C}" name="各科目實際支出佔總實際支出的百分比" dataDxfId="6" dataCellStyle="百分比">
      <calculatedColumnFormula>C4/SUM(C$4:C$15)</calculatedColumnFormula>
    </tableColumn>
    <tableColumn id="7" xr3:uid="{93DCCFBA-3292-4D51-8D5A-2F535DCF2CC2}" name="累加預算" dataDxfId="5"/>
    <tableColumn id="8" xr3:uid="{B177CA46-A952-4FB5-974A-77DEB5439CD6}" name="累加實際支出" dataDxfId="4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1CB71C1-4F1A-4A4C-9884-BB2F6B9A73CE}" name="表格3" displayName="表格3" ref="A4:C9" totalsRowShown="0">
  <autoFilter ref="A4:C9" xr:uid="{51CB71C1-4F1A-4A4C-9884-BB2F6B9A73CE}"/>
  <tableColumns count="3">
    <tableColumn id="1" xr3:uid="{A37846A6-E2E2-4069-8FA4-36DE13E59CF4}" name="項目" dataDxfId="2"/>
    <tableColumn id="2" xr3:uid="{617ECC86-1386-4574-88D8-E4A814AEBD36}" name="支出" dataDxfId="1"/>
    <tableColumn id="3" xr3:uid="{62B63EF1-8B61-4D4E-B72E-53F097DA088D}" name="負責人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自訂 4">
      <a:majorFont>
        <a:latin typeface="Calibri"/>
        <a:ea typeface="微軟正黑體"/>
        <a:cs typeface=""/>
      </a:majorFont>
      <a:minorFont>
        <a:latin typeface="Calibri"/>
        <a:ea typeface="微軟正黑體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1F815-AE92-4F97-BA79-F649D695E3C2}">
  <dimension ref="A1:C10"/>
  <sheetViews>
    <sheetView tabSelected="1" workbookViewId="0">
      <selection activeCell="M5" sqref="M5"/>
    </sheetView>
  </sheetViews>
  <sheetFormatPr defaultRowHeight="15.75"/>
  <cols>
    <col min="1" max="1" width="14.125" style="1" bestFit="1" customWidth="1"/>
    <col min="2" max="2" width="14" style="1" customWidth="1"/>
    <col min="3" max="3" width="15.375" style="1" customWidth="1"/>
    <col min="4" max="16384" width="9" style="1"/>
  </cols>
  <sheetData>
    <row r="1" spans="1:3" ht="21">
      <c r="A1" s="12" t="s">
        <v>30</v>
      </c>
    </row>
    <row r="2" spans="1:3">
      <c r="A2" s="1" t="s">
        <v>29</v>
      </c>
    </row>
    <row r="4" spans="1:3">
      <c r="A4" s="1" t="s">
        <v>28</v>
      </c>
      <c r="B4" s="2" t="s">
        <v>32</v>
      </c>
      <c r="C4" s="2" t="s">
        <v>33</v>
      </c>
    </row>
    <row r="5" spans="1:3">
      <c r="A5" s="1" t="s">
        <v>22</v>
      </c>
      <c r="B5" s="13">
        <v>5288127</v>
      </c>
      <c r="C5" s="13">
        <v>4326650</v>
      </c>
    </row>
    <row r="6" spans="1:3">
      <c r="A6" s="1" t="s">
        <v>24</v>
      </c>
      <c r="B6" s="13">
        <v>5480251</v>
      </c>
      <c r="C6" s="13">
        <v>3082642</v>
      </c>
    </row>
    <row r="7" spans="1:3">
      <c r="A7" s="1" t="s">
        <v>27</v>
      </c>
      <c r="B7" s="13">
        <v>3431832</v>
      </c>
      <c r="C7" s="13">
        <v>2807864</v>
      </c>
    </row>
    <row r="8" spans="1:3">
      <c r="A8" s="1" t="s">
        <v>23</v>
      </c>
      <c r="B8" s="13">
        <v>3072965</v>
      </c>
      <c r="C8" s="13">
        <v>4243619</v>
      </c>
    </row>
    <row r="9" spans="1:3">
      <c r="A9" s="1" t="s">
        <v>25</v>
      </c>
      <c r="B9" s="13">
        <v>2961500</v>
      </c>
      <c r="C9" s="13">
        <v>2845364</v>
      </c>
    </row>
    <row r="10" spans="1:3">
      <c r="A10" s="1" t="s">
        <v>26</v>
      </c>
      <c r="B10" s="13">
        <v>3871182</v>
      </c>
      <c r="C10" s="13">
        <v>2580789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39BA-2B5B-4E32-89E7-ECA123B9E014}">
  <dimension ref="A1:H17"/>
  <sheetViews>
    <sheetView workbookViewId="0">
      <selection activeCell="A8" sqref="A8:H8"/>
    </sheetView>
  </sheetViews>
  <sheetFormatPr defaultColWidth="9" defaultRowHeight="15.75"/>
  <cols>
    <col min="1" max="2" width="12.5" style="6" customWidth="1"/>
    <col min="3" max="4" width="12.25" style="6" customWidth="1"/>
    <col min="5" max="6" width="16.875" style="6" customWidth="1"/>
    <col min="7" max="7" width="9.5" style="6" customWidth="1"/>
    <col min="8" max="8" width="14" style="6" customWidth="1"/>
    <col min="9" max="16384" width="9" style="6"/>
  </cols>
  <sheetData>
    <row r="1" spans="1:8" ht="21">
      <c r="A1" s="3" t="s">
        <v>21</v>
      </c>
      <c r="B1" s="4"/>
      <c r="C1" s="4"/>
      <c r="D1" s="4"/>
      <c r="E1" s="5"/>
      <c r="F1" s="4"/>
      <c r="G1" s="4"/>
      <c r="H1" s="4"/>
    </row>
    <row r="2" spans="1:8">
      <c r="A2" s="5" t="s">
        <v>0</v>
      </c>
      <c r="B2" s="5"/>
      <c r="C2" s="5"/>
      <c r="D2" s="5"/>
      <c r="E2" s="5"/>
      <c r="F2" s="4"/>
      <c r="G2" s="5"/>
      <c r="H2" s="5"/>
    </row>
    <row r="3" spans="1:8" ht="45">
      <c r="A3" s="17" t="s">
        <v>1</v>
      </c>
      <c r="B3" s="8" t="s">
        <v>2</v>
      </c>
      <c r="C3" s="8" t="s">
        <v>3</v>
      </c>
      <c r="D3" s="8" t="s">
        <v>4</v>
      </c>
      <c r="E3" s="8" t="s">
        <v>7</v>
      </c>
      <c r="F3" s="8" t="s">
        <v>8</v>
      </c>
      <c r="G3" s="8" t="s">
        <v>5</v>
      </c>
      <c r="H3" s="8" t="s">
        <v>6</v>
      </c>
    </row>
    <row r="4" spans="1:8">
      <c r="A4" s="4" t="s">
        <v>9</v>
      </c>
      <c r="B4" s="9">
        <v>23000</v>
      </c>
      <c r="C4" s="9">
        <v>23000</v>
      </c>
      <c r="D4" s="9">
        <f t="shared" ref="D4:D15" si="0">C4-B4</f>
        <v>0</v>
      </c>
      <c r="E4" s="16">
        <f>B4/SUM(B$4:B$15)</f>
        <v>0.42529585798816566</v>
      </c>
      <c r="F4" s="16">
        <f>C4/SUM(C$4:C$15)</f>
        <v>0.42974588938714497</v>
      </c>
      <c r="G4" s="10"/>
      <c r="H4" s="10"/>
    </row>
    <row r="5" spans="1:8">
      <c r="A5" s="5" t="s">
        <v>10</v>
      </c>
      <c r="B5" s="9">
        <v>780</v>
      </c>
      <c r="C5" s="9">
        <v>814</v>
      </c>
      <c r="D5" s="9">
        <f t="shared" si="0"/>
        <v>34</v>
      </c>
      <c r="E5" s="16">
        <f>B5/SUM(B$4:B$15)</f>
        <v>1.4423076923076924E-2</v>
      </c>
      <c r="F5" s="16">
        <f>C5/SUM(C$4:C$15)</f>
        <v>1.5209267563527654E-2</v>
      </c>
      <c r="G5" s="10"/>
      <c r="H5" s="10"/>
    </row>
    <row r="6" spans="1:8">
      <c r="A6" s="5" t="s">
        <v>11</v>
      </c>
      <c r="B6" s="9">
        <v>200</v>
      </c>
      <c r="C6" s="9">
        <v>188</v>
      </c>
      <c r="D6" s="9">
        <f t="shared" si="0"/>
        <v>-12</v>
      </c>
      <c r="E6" s="16">
        <f>B6/SUM(B$4:B$15)</f>
        <v>3.6982248520710057E-3</v>
      </c>
      <c r="F6" s="16">
        <f>C6/SUM(C$4:C$15)</f>
        <v>3.5127055306427503E-3</v>
      </c>
      <c r="G6" s="10"/>
      <c r="H6" s="10"/>
    </row>
    <row r="7" spans="1:8">
      <c r="A7" s="4" t="s">
        <v>12</v>
      </c>
      <c r="B7" s="9">
        <v>8000</v>
      </c>
      <c r="C7" s="9">
        <v>9267</v>
      </c>
      <c r="D7" s="9">
        <f t="shared" si="0"/>
        <v>1267</v>
      </c>
      <c r="E7" s="16">
        <f>B7/SUM(B$4:B$15)</f>
        <v>0.14792899408284024</v>
      </c>
      <c r="F7" s="16">
        <f>C7/SUM(C$4:C$15)</f>
        <v>0.17315022421524665</v>
      </c>
      <c r="G7" s="10"/>
      <c r="H7" s="10"/>
    </row>
    <row r="8" spans="1:8">
      <c r="A8" s="4" t="s">
        <v>13</v>
      </c>
      <c r="B8" s="9">
        <v>300</v>
      </c>
      <c r="C8" s="9">
        <v>376</v>
      </c>
      <c r="D8" s="9">
        <f t="shared" si="0"/>
        <v>76</v>
      </c>
      <c r="E8" s="16">
        <f>B8/SUM(B$4:B$15)</f>
        <v>5.5473372781065086E-3</v>
      </c>
      <c r="F8" s="16">
        <f>C8/SUM(C$4:C$15)</f>
        <v>7.0254110612855006E-3</v>
      </c>
      <c r="G8" s="10"/>
      <c r="H8" s="10"/>
    </row>
    <row r="9" spans="1:8">
      <c r="A9" s="4" t="s">
        <v>14</v>
      </c>
      <c r="B9" s="9">
        <v>500</v>
      </c>
      <c r="C9" s="9">
        <v>482</v>
      </c>
      <c r="D9" s="9">
        <f t="shared" si="0"/>
        <v>-18</v>
      </c>
      <c r="E9" s="16">
        <f>B9/SUM(B$4:B$15)</f>
        <v>9.2455621301775152E-3</v>
      </c>
      <c r="F9" s="16">
        <f>C9/SUM(C$4:C$15)</f>
        <v>9.005979073243648E-3</v>
      </c>
      <c r="G9" s="10"/>
      <c r="H9" s="10"/>
    </row>
    <row r="10" spans="1:8">
      <c r="A10" s="4" t="s">
        <v>15</v>
      </c>
      <c r="B10" s="9">
        <v>2500</v>
      </c>
      <c r="C10" s="9">
        <v>2099</v>
      </c>
      <c r="D10" s="9">
        <f t="shared" si="0"/>
        <v>-401</v>
      </c>
      <c r="E10" s="16">
        <f>B10/SUM(B$4:B$15)</f>
        <v>4.6227810650887574E-2</v>
      </c>
      <c r="F10" s="16">
        <f>C10/SUM(C$4:C$15)</f>
        <v>3.9218983557548583E-2</v>
      </c>
      <c r="G10" s="10"/>
      <c r="H10" s="10"/>
    </row>
    <row r="11" spans="1:8">
      <c r="A11" s="5" t="s">
        <v>16</v>
      </c>
      <c r="B11" s="9">
        <v>300</v>
      </c>
      <c r="C11" s="9">
        <v>354</v>
      </c>
      <c r="D11" s="9">
        <f t="shared" si="0"/>
        <v>54</v>
      </c>
      <c r="E11" s="16">
        <f>B11/SUM(B$4:B$15)</f>
        <v>5.5473372781065086E-3</v>
      </c>
      <c r="F11" s="16">
        <f>C11/SUM(C$4:C$15)</f>
        <v>6.6143497757847535E-3</v>
      </c>
      <c r="G11" s="10"/>
      <c r="H11" s="10"/>
    </row>
    <row r="12" spans="1:8">
      <c r="A12" s="5" t="s">
        <v>17</v>
      </c>
      <c r="B12" s="9">
        <v>6000</v>
      </c>
      <c r="C12" s="9">
        <v>4826</v>
      </c>
      <c r="D12" s="9">
        <f t="shared" si="0"/>
        <v>-1174</v>
      </c>
      <c r="E12" s="16">
        <f>B12/SUM(B$4:B$15)</f>
        <v>0.11094674556213018</v>
      </c>
      <c r="F12" s="16">
        <f>C12/SUM(C$4:C$15)</f>
        <v>9.0171898355754856E-2</v>
      </c>
      <c r="G12" s="10"/>
      <c r="H12" s="10"/>
    </row>
    <row r="13" spans="1:8">
      <c r="A13" s="4" t="s">
        <v>18</v>
      </c>
      <c r="B13" s="9">
        <v>500</v>
      </c>
      <c r="C13" s="9">
        <v>485</v>
      </c>
      <c r="D13" s="9">
        <f t="shared" si="0"/>
        <v>-15</v>
      </c>
      <c r="E13" s="16">
        <f>B13/SUM(B$4:B$15)</f>
        <v>9.2455621301775152E-3</v>
      </c>
      <c r="F13" s="16">
        <f>C13/SUM(C$4:C$15)</f>
        <v>9.0620328849028396E-3</v>
      </c>
      <c r="G13" s="10"/>
      <c r="H13" s="10"/>
    </row>
    <row r="14" spans="1:8">
      <c r="A14" s="4" t="s">
        <v>19</v>
      </c>
      <c r="B14" s="9">
        <v>2000</v>
      </c>
      <c r="C14" s="9">
        <v>2752</v>
      </c>
      <c r="D14" s="9">
        <f t="shared" si="0"/>
        <v>752</v>
      </c>
      <c r="E14" s="16">
        <f>B14/SUM(B$4:B$15)</f>
        <v>3.6982248520710061E-2</v>
      </c>
      <c r="F14" s="16">
        <f>C14/SUM(C$4:C$15)</f>
        <v>5.1420029895366218E-2</v>
      </c>
      <c r="G14" s="10"/>
      <c r="H14" s="10"/>
    </row>
    <row r="15" spans="1:8">
      <c r="A15" s="4" t="s">
        <v>20</v>
      </c>
      <c r="B15" s="9">
        <v>10000</v>
      </c>
      <c r="C15" s="9">
        <v>8877</v>
      </c>
      <c r="D15" s="9">
        <f t="shared" si="0"/>
        <v>-1123</v>
      </c>
      <c r="E15" s="16">
        <f>B15/SUM(B$4:B$15)</f>
        <v>0.1849112426035503</v>
      </c>
      <c r="F15" s="16">
        <f>C15/SUM(C$4:C$15)</f>
        <v>0.16586322869955156</v>
      </c>
      <c r="G15" s="10"/>
      <c r="H15" s="10"/>
    </row>
    <row r="16" spans="1:8">
      <c r="A16" s="11"/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</sheetData>
  <phoneticPr fontId="3" type="noConversion"/>
  <pageMargins left="0.75" right="0.75" top="1" bottom="1" header="0.5" footer="0.5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7BE3-28FE-4065-A22B-39E674B33843}">
  <dimension ref="A1:H17"/>
  <sheetViews>
    <sheetView workbookViewId="0">
      <selection activeCell="F23" sqref="F23"/>
    </sheetView>
  </sheetViews>
  <sheetFormatPr defaultColWidth="9" defaultRowHeight="15.75"/>
  <cols>
    <col min="1" max="2" width="12.5" style="6" customWidth="1"/>
    <col min="3" max="4" width="12.25" style="6" customWidth="1"/>
    <col min="5" max="6" width="16.875" style="6" customWidth="1"/>
    <col min="7" max="7" width="9.5" style="6" customWidth="1"/>
    <col min="8" max="8" width="14" style="6" customWidth="1"/>
    <col min="9" max="16384" width="9" style="6"/>
  </cols>
  <sheetData>
    <row r="1" spans="1:8" ht="21">
      <c r="A1" s="3" t="s">
        <v>21</v>
      </c>
      <c r="B1" s="4"/>
      <c r="C1" s="4"/>
      <c r="D1" s="4"/>
      <c r="E1" s="5"/>
      <c r="F1" s="4"/>
      <c r="G1" s="4"/>
      <c r="H1" s="4"/>
    </row>
    <row r="2" spans="1:8">
      <c r="A2" s="5" t="s">
        <v>0</v>
      </c>
      <c r="B2" s="5"/>
      <c r="C2" s="5"/>
      <c r="D2" s="5"/>
      <c r="E2" s="5"/>
      <c r="F2" s="4"/>
      <c r="G2" s="5"/>
      <c r="H2" s="5"/>
    </row>
    <row r="3" spans="1:8" ht="45">
      <c r="A3" s="5" t="s">
        <v>1</v>
      </c>
      <c r="B3" s="7" t="s">
        <v>2</v>
      </c>
      <c r="C3" s="7" t="s">
        <v>3</v>
      </c>
      <c r="D3" s="7" t="s">
        <v>4</v>
      </c>
      <c r="E3" s="8" t="s">
        <v>7</v>
      </c>
      <c r="F3" s="8" t="s">
        <v>8</v>
      </c>
      <c r="G3" s="7" t="s">
        <v>5</v>
      </c>
      <c r="H3" s="7" t="s">
        <v>6</v>
      </c>
    </row>
    <row r="4" spans="1:8">
      <c r="A4" s="4" t="s">
        <v>9</v>
      </c>
      <c r="B4" s="9">
        <v>22000</v>
      </c>
      <c r="C4" s="9">
        <v>22000</v>
      </c>
      <c r="D4" s="9">
        <f t="shared" ref="D4:D15" si="0">C4-B4</f>
        <v>0</v>
      </c>
      <c r="E4" s="16">
        <f t="shared" ref="E4:E15" si="1">B4/SUM(B$4:B$15)</f>
        <v>0.42718446601941745</v>
      </c>
      <c r="F4" s="16">
        <f t="shared" ref="F4:F15" si="2">C4/SUM(C$4:C$15)</f>
        <v>0.44270047288459602</v>
      </c>
      <c r="G4" s="10"/>
      <c r="H4" s="10"/>
    </row>
    <row r="5" spans="1:8">
      <c r="A5" s="5" t="s">
        <v>10</v>
      </c>
      <c r="B5" s="9">
        <v>1200</v>
      </c>
      <c r="C5" s="9">
        <v>948</v>
      </c>
      <c r="D5" s="9">
        <f t="shared" si="0"/>
        <v>-252</v>
      </c>
      <c r="E5" s="16">
        <f t="shared" si="1"/>
        <v>2.3300970873786409E-2</v>
      </c>
      <c r="F5" s="16">
        <f t="shared" si="2"/>
        <v>1.9076365831572593E-2</v>
      </c>
      <c r="G5" s="10"/>
      <c r="H5" s="10"/>
    </row>
    <row r="6" spans="1:8">
      <c r="A6" s="5" t="s">
        <v>11</v>
      </c>
      <c r="B6" s="9">
        <v>150</v>
      </c>
      <c r="C6" s="9">
        <v>174</v>
      </c>
      <c r="D6" s="9">
        <f t="shared" si="0"/>
        <v>24</v>
      </c>
      <c r="E6" s="16">
        <f t="shared" si="1"/>
        <v>2.9126213592233011E-3</v>
      </c>
      <c r="F6" s="16">
        <f t="shared" si="2"/>
        <v>3.501358285541805E-3</v>
      </c>
      <c r="G6" s="10"/>
      <c r="H6" s="10"/>
    </row>
    <row r="7" spans="1:8">
      <c r="A7" s="4" t="s">
        <v>12</v>
      </c>
      <c r="B7" s="9">
        <v>7000</v>
      </c>
      <c r="C7" s="9">
        <v>5874</v>
      </c>
      <c r="D7" s="9">
        <f t="shared" si="0"/>
        <v>-1126</v>
      </c>
      <c r="E7" s="16">
        <f t="shared" si="1"/>
        <v>0.13592233009708737</v>
      </c>
      <c r="F7" s="16">
        <f t="shared" si="2"/>
        <v>0.11820102626018714</v>
      </c>
      <c r="G7" s="10"/>
      <c r="H7" s="10"/>
    </row>
    <row r="8" spans="1:8">
      <c r="A8" s="4" t="s">
        <v>13</v>
      </c>
      <c r="B8" s="9">
        <v>200</v>
      </c>
      <c r="C8" s="9">
        <v>214</v>
      </c>
      <c r="D8" s="9">
        <f t="shared" si="0"/>
        <v>14</v>
      </c>
      <c r="E8" s="16">
        <f t="shared" si="1"/>
        <v>3.8834951456310678E-3</v>
      </c>
      <c r="F8" s="16">
        <f t="shared" si="2"/>
        <v>4.3062682362410704E-3</v>
      </c>
      <c r="G8" s="10"/>
      <c r="H8" s="10"/>
    </row>
    <row r="9" spans="1:8">
      <c r="A9" s="4" t="s">
        <v>14</v>
      </c>
      <c r="B9" s="9">
        <v>800</v>
      </c>
      <c r="C9" s="9">
        <v>685</v>
      </c>
      <c r="D9" s="9">
        <f t="shared" si="0"/>
        <v>-115</v>
      </c>
      <c r="E9" s="16">
        <f t="shared" si="1"/>
        <v>1.5533980582524271E-2</v>
      </c>
      <c r="F9" s="16">
        <f t="shared" si="2"/>
        <v>1.3784082905724922E-2</v>
      </c>
      <c r="G9" s="10"/>
      <c r="H9" s="10"/>
    </row>
    <row r="10" spans="1:8">
      <c r="A10" s="4" t="s">
        <v>15</v>
      </c>
      <c r="B10" s="9">
        <v>3000</v>
      </c>
      <c r="C10" s="9">
        <v>3354</v>
      </c>
      <c r="D10" s="9">
        <f t="shared" si="0"/>
        <v>354</v>
      </c>
      <c r="E10" s="16">
        <f t="shared" si="1"/>
        <v>5.8252427184466021E-2</v>
      </c>
      <c r="F10" s="16">
        <f t="shared" si="2"/>
        <v>6.7491699366133417E-2</v>
      </c>
      <c r="G10" s="10"/>
      <c r="H10" s="10"/>
    </row>
    <row r="11" spans="1:8">
      <c r="A11" s="5" t="s">
        <v>16</v>
      </c>
      <c r="B11" s="9">
        <v>250</v>
      </c>
      <c r="C11" s="9">
        <v>218</v>
      </c>
      <c r="D11" s="9">
        <f t="shared" si="0"/>
        <v>-32</v>
      </c>
      <c r="E11" s="16">
        <f t="shared" si="1"/>
        <v>4.8543689320388345E-3</v>
      </c>
      <c r="F11" s="16">
        <f t="shared" si="2"/>
        <v>4.3867592313109969E-3</v>
      </c>
      <c r="G11" s="10"/>
      <c r="H11" s="10"/>
    </row>
    <row r="12" spans="1:8">
      <c r="A12" s="5" t="s">
        <v>17</v>
      </c>
      <c r="B12" s="9">
        <v>7000</v>
      </c>
      <c r="C12" s="9">
        <v>7258</v>
      </c>
      <c r="D12" s="9">
        <f t="shared" si="0"/>
        <v>258</v>
      </c>
      <c r="E12" s="16">
        <f t="shared" si="1"/>
        <v>0.13592233009708737</v>
      </c>
      <c r="F12" s="16">
        <f t="shared" si="2"/>
        <v>0.14605091055438174</v>
      </c>
      <c r="G12" s="10"/>
      <c r="H12" s="10"/>
    </row>
    <row r="13" spans="1:8">
      <c r="A13" s="4" t="s">
        <v>18</v>
      </c>
      <c r="B13" s="9">
        <v>400</v>
      </c>
      <c r="C13" s="9">
        <v>524</v>
      </c>
      <c r="D13" s="9">
        <f t="shared" si="0"/>
        <v>124</v>
      </c>
      <c r="E13" s="16">
        <f t="shared" si="1"/>
        <v>7.7669902912621356E-3</v>
      </c>
      <c r="F13" s="16">
        <f t="shared" si="2"/>
        <v>1.0544320354160377E-2</v>
      </c>
      <c r="G13" s="10"/>
      <c r="H13" s="10"/>
    </row>
    <row r="14" spans="1:8">
      <c r="A14" s="4" t="s">
        <v>19</v>
      </c>
      <c r="B14" s="9">
        <v>1500</v>
      </c>
      <c r="C14" s="9">
        <v>1188</v>
      </c>
      <c r="D14" s="9">
        <f t="shared" si="0"/>
        <v>-312</v>
      </c>
      <c r="E14" s="16">
        <f t="shared" si="1"/>
        <v>2.9126213592233011E-2</v>
      </c>
      <c r="F14" s="16">
        <f t="shared" si="2"/>
        <v>2.3905825535768185E-2</v>
      </c>
      <c r="G14" s="10"/>
      <c r="H14" s="10"/>
    </row>
    <row r="15" spans="1:8">
      <c r="A15" s="4" t="s">
        <v>20</v>
      </c>
      <c r="B15" s="9">
        <v>8000</v>
      </c>
      <c r="C15" s="9">
        <v>7258</v>
      </c>
      <c r="D15" s="9">
        <f t="shared" si="0"/>
        <v>-742</v>
      </c>
      <c r="E15" s="16">
        <f t="shared" si="1"/>
        <v>0.1553398058252427</v>
      </c>
      <c r="F15" s="16">
        <f t="shared" si="2"/>
        <v>0.14605091055438174</v>
      </c>
      <c r="G15" s="10"/>
      <c r="H15" s="10"/>
    </row>
    <row r="16" spans="1:8">
      <c r="A16" s="11"/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</sheetData>
  <phoneticPr fontId="3" type="noConversion"/>
  <pageMargins left="0.75" right="0.75" top="1" bottom="1" header="0.5" footer="0.5"/>
  <headerFooter alignWithMargins="0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CABB5-3926-4295-A03E-AFAAD7B94D43}">
  <dimension ref="A1:C9"/>
  <sheetViews>
    <sheetView workbookViewId="0">
      <selection activeCell="F25" sqref="F25"/>
    </sheetView>
  </sheetViews>
  <sheetFormatPr defaultRowHeight="15"/>
  <cols>
    <col min="1" max="1" width="11.375" style="5" customWidth="1"/>
    <col min="2" max="2" width="14.625" style="5" customWidth="1"/>
    <col min="3" max="16384" width="9" style="5"/>
  </cols>
  <sheetData>
    <row r="1" spans="1:3" ht="18.75">
      <c r="A1" s="15" t="s">
        <v>40</v>
      </c>
    </row>
    <row r="2" spans="1:3">
      <c r="A2" s="5" t="s">
        <v>41</v>
      </c>
    </row>
    <row r="4" spans="1:3">
      <c r="A4" s="5" t="s">
        <v>34</v>
      </c>
      <c r="B4" s="7" t="s">
        <v>31</v>
      </c>
      <c r="C4" s="7" t="s">
        <v>42</v>
      </c>
    </row>
    <row r="5" spans="1:3">
      <c r="A5" s="5" t="s">
        <v>35</v>
      </c>
      <c r="B5" s="14">
        <v>1256701</v>
      </c>
      <c r="C5" s="7" t="s">
        <v>43</v>
      </c>
    </row>
    <row r="6" spans="1:3">
      <c r="A6" s="5" t="s">
        <v>36</v>
      </c>
      <c r="B6" s="14">
        <v>1104413</v>
      </c>
      <c r="C6" s="7" t="s">
        <v>44</v>
      </c>
    </row>
    <row r="7" spans="1:3">
      <c r="A7" s="5" t="s">
        <v>37</v>
      </c>
      <c r="B7" s="14">
        <v>454374</v>
      </c>
      <c r="C7" s="7" t="s">
        <v>45</v>
      </c>
    </row>
    <row r="8" spans="1:3">
      <c r="A8" s="5" t="s">
        <v>38</v>
      </c>
      <c r="B8" s="14">
        <v>540290</v>
      </c>
      <c r="C8" s="7" t="s">
        <v>46</v>
      </c>
    </row>
    <row r="9" spans="1:3">
      <c r="A9" s="5" t="s">
        <v>39</v>
      </c>
      <c r="B9" s="14">
        <v>985745</v>
      </c>
      <c r="C9" s="7" t="s">
        <v>47</v>
      </c>
    </row>
  </sheetData>
  <phoneticPr fontId="3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年度支出</vt:lpstr>
      <vt:lpstr>台北訓練中心</vt:lpstr>
      <vt:lpstr>台中訓練中心</vt:lpstr>
      <vt:lpstr>各項支出</vt:lpstr>
      <vt:lpstr>資料處支出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王仲麒</dc:creator>
  <cp:lastModifiedBy>EMM-D2024</cp:lastModifiedBy>
  <dcterms:created xsi:type="dcterms:W3CDTF">2020-08-05T14:38:27Z</dcterms:created>
  <dcterms:modified xsi:type="dcterms:W3CDTF">2026-11-02T03:51:40Z</dcterms:modified>
</cp:coreProperties>
</file>